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64"/>
  </bookViews>
  <sheets>
    <sheet name="лист1" sheetId="1" r:id="rId1"/>
  </sheets>
  <externalReferences>
    <externalReference r:id="rId2"/>
  </externalReferences>
  <definedNames>
    <definedName name="Z_A6C5FD67_5E8F_4CCA_896F_3DAA03E40DE6_.wvu.Rows" localSheetId="0" hidden="1">лист1!$18:$19,лист1!$21:$22</definedName>
  </definedNames>
  <calcPr calcId="145621"/>
</workbook>
</file>

<file path=xl/calcChain.xml><?xml version="1.0" encoding="utf-8"?>
<calcChain xmlns="http://schemas.openxmlformats.org/spreadsheetml/2006/main">
  <c r="I22" i="1" l="1"/>
  <c r="B22" i="1"/>
  <c r="I21" i="1"/>
  <c r="B21" i="1"/>
  <c r="O20" i="1"/>
  <c r="N20" i="1"/>
  <c r="M20" i="1"/>
  <c r="L20" i="1"/>
  <c r="I20" i="1" s="1"/>
  <c r="K20" i="1"/>
  <c r="J20" i="1"/>
  <c r="H20" i="1"/>
  <c r="G20" i="1"/>
  <c r="F20" i="1"/>
  <c r="D20" i="1"/>
  <c r="C20" i="1"/>
  <c r="I19" i="1"/>
  <c r="I18" i="1"/>
  <c r="B18" i="1"/>
  <c r="O17" i="1"/>
  <c r="O23" i="1" s="1"/>
  <c r="N17" i="1"/>
  <c r="N23" i="1" s="1"/>
  <c r="M17" i="1"/>
  <c r="M23" i="1" s="1"/>
  <c r="L17" i="1"/>
  <c r="K17" i="1"/>
  <c r="J17" i="1"/>
  <c r="J23" i="1" s="1"/>
  <c r="H17" i="1"/>
  <c r="G17" i="1"/>
  <c r="F17" i="1"/>
  <c r="E17" i="1"/>
  <c r="B17" i="1" s="1"/>
  <c r="D17" i="1"/>
  <c r="C17" i="1"/>
  <c r="C23" i="1" s="1"/>
  <c r="I16" i="1"/>
  <c r="H23" i="1"/>
  <c r="B16" i="1"/>
  <c r="I15" i="1"/>
  <c r="B15" i="1"/>
  <c r="I14" i="1"/>
  <c r="B14" i="1"/>
  <c r="L23" i="1"/>
  <c r="B13" i="1"/>
  <c r="I12" i="1"/>
  <c r="B12" i="1"/>
  <c r="I11" i="1"/>
  <c r="B11" i="1"/>
  <c r="I10" i="1"/>
  <c r="F23" i="1"/>
  <c r="B10" i="1"/>
  <c r="K23" i="1"/>
  <c r="G23" i="1"/>
  <c r="D23" i="1"/>
  <c r="B19" i="1" l="1"/>
  <c r="E20" i="1"/>
  <c r="B20" i="1" s="1"/>
  <c r="E23" i="1"/>
  <c r="B9" i="1"/>
  <c r="I9" i="1"/>
  <c r="I13" i="1"/>
  <c r="I17" i="1"/>
  <c r="B23" i="1" l="1"/>
  <c r="B24" i="1" s="1"/>
  <c r="I23" i="1"/>
</calcChain>
</file>

<file path=xl/sharedStrings.xml><?xml version="1.0" encoding="utf-8"?>
<sst xmlns="http://schemas.openxmlformats.org/spreadsheetml/2006/main" count="35" uniqueCount="29">
  <si>
    <t>Полезный отпуск электроэнергии и мощности по тарифным группам в разрезе территориальных сетевых организаций за период   май  2017г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</si>
  <si>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</si>
  <si>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В указанный объем полезного отпуска не включен объем полезного отпуска, переданный по сетям ФСК :</t>
  </si>
  <si>
    <t>Наименование ТСО</t>
  </si>
  <si>
    <t>Всего (МВтч)</t>
  </si>
  <si>
    <t>в том числе (МВтч)</t>
  </si>
  <si>
    <t>Всего (МВт)</t>
  </si>
  <si>
    <t>в том числе (МВт)</t>
  </si>
  <si>
    <t>ВН I</t>
  </si>
  <si>
    <t>ГН</t>
  </si>
  <si>
    <t>ВН</t>
  </si>
  <si>
    <t>СН I</t>
  </si>
  <si>
    <t>СН II</t>
  </si>
  <si>
    <t>НН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</si>
  <si>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</si>
  <si>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</si>
  <si>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</si>
  <si>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</si>
  <si>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</si>
  <si>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</si>
  <si>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</si>
  <si>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ЗАО НРЭС"</t>
  </si>
  <si>
    <t>ЗАО "Электросеть"</t>
  </si>
  <si>
    <t>Кемерово</t>
  </si>
  <si>
    <t>Удмуртия</t>
  </si>
  <si>
    <t>ОАО "МРСК Урала"-"Челябэнерго"</t>
  </si>
  <si>
    <t>УК</t>
  </si>
  <si>
    <t>ЧМК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</si>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</sst>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0"/>
    <numFmt numFmtId="167" formatCode="#,##0.000_ ;\-#,##0.0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2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8" fillId="0" borderId="7" xfId="1" applyNumberFormat="1" applyFont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166" fontId="10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9" fillId="0" borderId="7" xfId="1" applyNumberFormat="1" applyFont="1" applyBorder="1" applyAlignment="1">
      <alignment vertical="center"/>
    </xf>
    <xf numFmtId="166" fontId="10" fillId="0" borderId="7" xfId="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165" fontId="8" fillId="2" borderId="7" xfId="1" applyNumberFormat="1" applyFont="1" applyFill="1" applyBorder="1" applyAlignment="1">
      <alignment vertical="center"/>
    </xf>
    <xf numFmtId="166" fontId="11" fillId="0" borderId="0" xfId="0" applyNumberFormat="1" applyFont="1" applyFill="1"/>
    <xf numFmtId="166" fontId="9" fillId="2" borderId="7" xfId="1" applyNumberFormat="1" applyFont="1" applyFill="1" applyBorder="1" applyAlignment="1">
      <alignment vertical="center"/>
    </xf>
    <xf numFmtId="0" fontId="3" fillId="2" borderId="0" xfId="0" applyFont="1" applyFill="1"/>
    <xf numFmtId="0" fontId="0" fillId="2" borderId="0" xfId="0" applyFill="1"/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6" fontId="12" fillId="0" borderId="7" xfId="0" applyNumberFormat="1" applyFont="1" applyFill="1" applyBorder="1" applyAlignment="1" applyProtection="1">
      <protection locked="0"/>
    </xf>
    <xf numFmtId="0" fontId="6" fillId="2" borderId="6" xfId="0" applyFont="1" applyFill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166" fontId="8" fillId="0" borderId="7" xfId="1" applyNumberFormat="1" applyFont="1" applyFill="1" applyBorder="1" applyAlignment="1" applyProtection="1">
      <alignment vertical="center"/>
      <protection hidden="1"/>
    </xf>
    <xf numFmtId="166" fontId="6" fillId="0" borderId="7" xfId="1" applyNumberFormat="1" applyFont="1" applyBorder="1" applyAlignment="1">
      <alignment vertical="center"/>
    </xf>
    <xf numFmtId="0" fontId="3" fillId="0" borderId="7" xfId="0" applyFont="1" applyBorder="1"/>
    <xf numFmtId="167" fontId="9" fillId="0" borderId="7" xfId="1" applyNumberFormat="1" applyFont="1" applyBorder="1" applyAlignment="1">
      <alignment vertical="center"/>
    </xf>
    <xf numFmtId="0" fontId="13" fillId="0" borderId="0" xfId="0" applyFont="1"/>
    <xf numFmtId="0" fontId="3" fillId="0" borderId="0" xfId="0" applyFont="1" applyBorder="1"/>
    <xf numFmtId="0" fontId="14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5" fillId="0" borderId="0" xfId="2" applyFont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2" applyFont="1" applyFill="1" applyBorder="1" applyProtection="1"/>
    <xf numFmtId="3" fontId="18" fillId="0" borderId="0" xfId="2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Border="1"/>
    <xf numFmtId="166" fontId="3" fillId="0" borderId="0" xfId="0" applyNumberFormat="1" applyFont="1"/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vertical="center"/>
    </xf>
    <xf numFmtId="0" fontId="16" fillId="0" borderId="0" xfId="2" applyFont="1" applyFill="1" applyBorder="1" applyProtection="1"/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Protection="1"/>
    <xf numFmtId="3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3" fontId="18" fillId="0" borderId="0" xfId="0" applyNumberFormat="1" applyFont="1" applyFill="1" applyBorder="1" applyAlignment="1">
      <alignment horizontal="center" vertical="center" wrapText="1"/>
    </xf>
    <xf numFmtId="0" fontId="22" fillId="0" borderId="0" xfId="2" applyFont="1" applyBorder="1" applyAlignment="1" applyProtection="1">
      <alignment vertical="center"/>
    </xf>
    <xf numFmtId="49" fontId="22" fillId="0" borderId="0" xfId="2" applyNumberFormat="1" applyFont="1" applyBorder="1" applyAlignment="1" applyProtection="1">
      <alignment horizontal="center" vertical="center"/>
    </xf>
    <xf numFmtId="3" fontId="21" fillId="0" borderId="0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Border="1" applyAlignment="1" applyProtection="1">
      <alignment horizontal="center" vertical="center"/>
    </xf>
    <xf numFmtId="0" fontId="23" fillId="0" borderId="0" xfId="2" applyFont="1" applyFill="1" applyBorder="1" applyProtection="1"/>
    <xf numFmtId="0" fontId="22" fillId="2" borderId="0" xfId="2" applyFont="1" applyFill="1" applyBorder="1" applyAlignment="1" applyProtection="1">
      <alignment vertical="center"/>
    </xf>
    <xf numFmtId="0" fontId="22" fillId="2" borderId="0" xfId="2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left" vertical="center"/>
    </xf>
    <xf numFmtId="0" fontId="24" fillId="0" borderId="0" xfId="2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0" fontId="19" fillId="0" borderId="0" xfId="2" applyFont="1" applyBorder="1" applyAlignment="1" applyProtection="1">
      <alignment vertical="center"/>
    </xf>
    <xf numFmtId="0" fontId="16" fillId="0" borderId="0" xfId="2" applyFont="1" applyBorder="1" applyProtection="1"/>
    <xf numFmtId="3" fontId="21" fillId="2" borderId="0" xfId="0" applyNumberFormat="1" applyFont="1" applyFill="1" applyBorder="1" applyAlignment="1">
      <alignment horizontal="center" vertical="center" wrapText="1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left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3" fontId="18" fillId="2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vertical="center"/>
    </xf>
    <xf numFmtId="49" fontId="25" fillId="0" borderId="0" xfId="2" applyNumberFormat="1" applyFont="1" applyBorder="1" applyAlignment="1" applyProtection="1">
      <alignment horizontal="center" vertical="center"/>
    </xf>
    <xf numFmtId="0" fontId="19" fillId="0" borderId="0" xfId="2" applyFont="1" applyBorder="1" applyProtection="1"/>
    <xf numFmtId="3" fontId="18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05_&#1052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24">
          <cell r="E24">
            <v>269943113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topLeftCell="A4" zoomScale="70" zoomScaleNormal="70" workbookViewId="0">
      <selection activeCell="G31" sqref="G31"/>
    </sheetView>
  </sheetViews>
  <sheetFormatPr defaultRowHeight="14.4" outlineLevelRow="1" x14ac:dyDescent="0.3"/>
  <cols>
    <col min="1" max="1" width="46" customWidth="1"/>
    <col min="2" max="2" width="20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9"/>
      <c r="K5" s="79"/>
      <c r="L5" s="79"/>
      <c r="M5" s="79"/>
      <c r="N5" s="79"/>
      <c r="O5" s="79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80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82" t="s">
        <v>3</v>
      </c>
      <c r="B7" s="84" t="s">
        <v>4</v>
      </c>
      <c r="C7" s="86" t="s">
        <v>5</v>
      </c>
      <c r="D7" s="87"/>
      <c r="E7" s="87"/>
      <c r="F7" s="87"/>
      <c r="G7" s="87"/>
      <c r="H7" s="88"/>
      <c r="I7" s="84" t="s">
        <v>6</v>
      </c>
      <c r="J7" s="86" t="s">
        <v>7</v>
      </c>
      <c r="K7" s="87"/>
      <c r="L7" s="87"/>
      <c r="M7" s="87"/>
      <c r="N7" s="87"/>
      <c r="O7" s="8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83"/>
      <c r="B8" s="85"/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85"/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7" t="s">
        <v>14</v>
      </c>
      <c r="B9" s="8">
        <f>SUM(C9:H9)</f>
        <v>8872.3509999999987</v>
      </c>
      <c r="C9" s="9"/>
      <c r="D9" s="10">
        <v>8502.0669999999991</v>
      </c>
      <c r="E9" s="10">
        <v>319.90300000000002</v>
      </c>
      <c r="F9" s="10"/>
      <c r="G9" s="10">
        <v>50.381</v>
      </c>
      <c r="H9" s="11"/>
      <c r="I9" s="11">
        <f>SUM(J9:O9)</f>
        <v>13.871</v>
      </c>
      <c r="J9" s="9"/>
      <c r="K9" s="10">
        <v>13.871</v>
      </c>
      <c r="L9" s="9"/>
      <c r="M9" s="12"/>
      <c r="N9" s="12"/>
      <c r="O9" s="12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2" x14ac:dyDescent="0.3">
      <c r="A10" s="7" t="s">
        <v>15</v>
      </c>
      <c r="B10" s="8">
        <f t="shared" ref="B10:B15" si="0">SUM(C10:H10)</f>
        <v>500.78499999999997</v>
      </c>
      <c r="C10" s="9"/>
      <c r="D10" s="9"/>
      <c r="E10" s="13">
        <v>246.703</v>
      </c>
      <c r="F10" s="10">
        <v>254.08199999999999</v>
      </c>
      <c r="G10" s="9"/>
      <c r="H10" s="9"/>
      <c r="I10" s="9">
        <f t="shared" ref="I10:I17" si="1">SUM(J10:O10)</f>
        <v>0</v>
      </c>
      <c r="J10" s="9"/>
      <c r="K10" s="9"/>
      <c r="L10" s="9"/>
      <c r="M10" s="12"/>
      <c r="N10" s="12"/>
      <c r="O10" s="1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9" customFormat="1" ht="16.2" x14ac:dyDescent="0.3">
      <c r="A11" s="14" t="s">
        <v>16</v>
      </c>
      <c r="B11" s="15">
        <f t="shared" si="0"/>
        <v>12.03</v>
      </c>
      <c r="C11" s="9"/>
      <c r="D11" s="9"/>
      <c r="E11" s="9"/>
      <c r="F11" s="16"/>
      <c r="G11" s="10">
        <v>12.026</v>
      </c>
      <c r="H11" s="13">
        <v>4.0000000000000001E-3</v>
      </c>
      <c r="I11" s="9">
        <f t="shared" si="1"/>
        <v>0</v>
      </c>
      <c r="J11" s="9"/>
      <c r="K11" s="9"/>
      <c r="L11" s="9"/>
      <c r="M11" s="17"/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19" customFormat="1" ht="16.2" x14ac:dyDescent="0.3">
      <c r="A12" s="20" t="s">
        <v>17</v>
      </c>
      <c r="B12" s="15">
        <f t="shared" si="0"/>
        <v>2857.5259999999998</v>
      </c>
      <c r="C12" s="9"/>
      <c r="D12" s="9"/>
      <c r="E12" s="10">
        <v>2857.5259999999998</v>
      </c>
      <c r="F12" s="9"/>
      <c r="G12" s="9"/>
      <c r="H12" s="9"/>
      <c r="I12" s="9">
        <f t="shared" si="1"/>
        <v>0</v>
      </c>
      <c r="J12" s="9"/>
      <c r="K12" s="9"/>
      <c r="L12" s="9"/>
      <c r="M12" s="17"/>
      <c r="N12" s="17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.2" x14ac:dyDescent="0.3">
      <c r="A13" s="21" t="s">
        <v>18</v>
      </c>
      <c r="B13" s="8">
        <f t="shared" si="0"/>
        <v>60738.760999999999</v>
      </c>
      <c r="C13" s="9"/>
      <c r="D13" s="9"/>
      <c r="E13" s="10">
        <v>60738.760999999999</v>
      </c>
      <c r="F13" s="9"/>
      <c r="G13" s="9"/>
      <c r="H13" s="9"/>
      <c r="I13" s="11">
        <f t="shared" si="1"/>
        <v>77.266999999999996</v>
      </c>
      <c r="J13" s="9"/>
      <c r="K13" s="9"/>
      <c r="L13" s="22">
        <v>77.266999999999996</v>
      </c>
      <c r="M13" s="12"/>
      <c r="N13" s="12"/>
      <c r="O13" s="1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2" x14ac:dyDescent="0.3">
      <c r="A14" s="21" t="s">
        <v>19</v>
      </c>
      <c r="B14" s="8">
        <f t="shared" si="0"/>
        <v>25388.539000000001</v>
      </c>
      <c r="C14" s="9"/>
      <c r="D14" s="9"/>
      <c r="E14" s="10">
        <v>25388.539000000001</v>
      </c>
      <c r="F14" s="9"/>
      <c r="G14" s="9"/>
      <c r="H14" s="9"/>
      <c r="I14" s="11">
        <f t="shared" si="1"/>
        <v>39.676000000000002</v>
      </c>
      <c r="J14" s="9"/>
      <c r="K14" s="9"/>
      <c r="L14" s="10">
        <v>39.676000000000002</v>
      </c>
      <c r="M14" s="12"/>
      <c r="N14" s="12"/>
      <c r="O14" s="1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2" x14ac:dyDescent="0.3">
      <c r="A15" s="21" t="s">
        <v>20</v>
      </c>
      <c r="B15" s="8">
        <f t="shared" si="0"/>
        <v>20997.198</v>
      </c>
      <c r="C15" s="9"/>
      <c r="D15" s="9"/>
      <c r="E15" s="10">
        <v>20997.198</v>
      </c>
      <c r="F15" s="9"/>
      <c r="G15" s="9"/>
      <c r="H15" s="9"/>
      <c r="I15" s="11">
        <f t="shared" si="1"/>
        <v>32.426000000000002</v>
      </c>
      <c r="J15" s="9"/>
      <c r="K15" s="9"/>
      <c r="L15" s="10">
        <v>32.426000000000002</v>
      </c>
      <c r="M15" s="12"/>
      <c r="N15" s="12"/>
      <c r="O15" s="1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2" x14ac:dyDescent="0.3">
      <c r="A16" s="21" t="s">
        <v>21</v>
      </c>
      <c r="B16" s="8">
        <f>SUM(C16:H16)</f>
        <v>117.325</v>
      </c>
      <c r="C16" s="9"/>
      <c r="D16" s="9"/>
      <c r="E16" s="9"/>
      <c r="F16" s="9"/>
      <c r="G16" s="10">
        <v>100.608</v>
      </c>
      <c r="H16" s="10">
        <v>16.716999999999999</v>
      </c>
      <c r="I16" s="9">
        <f t="shared" si="1"/>
        <v>0</v>
      </c>
      <c r="J16" s="9"/>
      <c r="K16" s="9"/>
      <c r="L16" s="9"/>
      <c r="M16" s="12"/>
      <c r="N16" s="12"/>
      <c r="O16" s="1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7" t="s">
        <v>22</v>
      </c>
      <c r="B17" s="8">
        <f t="shared" ref="B17:B22" si="2">SUM(C17:H17)</f>
        <v>78059.55799999999</v>
      </c>
      <c r="C17" s="11">
        <f t="shared" ref="C17:H17" si="3">SUM(C18:C19)</f>
        <v>0</v>
      </c>
      <c r="D17" s="11">
        <f t="shared" si="3"/>
        <v>0</v>
      </c>
      <c r="E17" s="11">
        <f>SUM(E18:E19)</f>
        <v>49261.960999999996</v>
      </c>
      <c r="F17" s="11">
        <f t="shared" si="3"/>
        <v>21615.42</v>
      </c>
      <c r="G17" s="11">
        <f t="shared" si="3"/>
        <v>7061.7960000000003</v>
      </c>
      <c r="H17" s="11">
        <f t="shared" si="3"/>
        <v>120.381</v>
      </c>
      <c r="I17" s="9">
        <f t="shared" si="1"/>
        <v>0</v>
      </c>
      <c r="J17" s="9">
        <f>SUM(J18:J19)</f>
        <v>0</v>
      </c>
      <c r="K17" s="9">
        <f t="shared" ref="K17:O17" si="4">SUM(K18:K19)</f>
        <v>0</v>
      </c>
      <c r="L17" s="9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9" customFormat="1" ht="16.2" hidden="1" outlineLevel="1" x14ac:dyDescent="0.3">
      <c r="A18" s="23" t="s">
        <v>23</v>
      </c>
      <c r="B18" s="15">
        <f>SUM(C18:H18)</f>
        <v>51297.726999999999</v>
      </c>
      <c r="C18" s="9"/>
      <c r="D18" s="9"/>
      <c r="E18" s="10">
        <v>23653.575000000001</v>
      </c>
      <c r="F18" s="10">
        <v>21615.42</v>
      </c>
      <c r="G18" s="10">
        <v>6028.732</v>
      </c>
      <c r="H18" s="9"/>
      <c r="I18" s="9">
        <f>SUM(J18:O18)</f>
        <v>0</v>
      </c>
      <c r="J18" s="9"/>
      <c r="K18" s="9"/>
      <c r="L18" s="9"/>
      <c r="M18" s="17"/>
      <c r="N18" s="17"/>
      <c r="O18" s="1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2" hidden="1" outlineLevel="1" x14ac:dyDescent="0.3">
      <c r="A19" s="24" t="s">
        <v>24</v>
      </c>
      <c r="B19" s="8">
        <f t="shared" si="2"/>
        <v>26761.830999999998</v>
      </c>
      <c r="C19" s="11"/>
      <c r="D19" s="11"/>
      <c r="E19" s="10">
        <v>25608.385999999999</v>
      </c>
      <c r="F19" s="10"/>
      <c r="G19" s="10">
        <v>1033.0640000000001</v>
      </c>
      <c r="H19" s="10">
        <v>120.381</v>
      </c>
      <c r="I19" s="9">
        <f>SUM(J19:O19)</f>
        <v>0</v>
      </c>
      <c r="J19" s="9"/>
      <c r="K19" s="9"/>
      <c r="L19" s="9"/>
      <c r="M19" s="12"/>
      <c r="N19" s="12"/>
      <c r="O19" s="1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collapsed="1" x14ac:dyDescent="0.3">
      <c r="A20" s="25" t="s">
        <v>25</v>
      </c>
      <c r="B20" s="8">
        <f t="shared" si="2"/>
        <v>72399.039999999994</v>
      </c>
      <c r="C20" s="26">
        <f t="shared" ref="C20:H20" si="5">SUM(C21:C22)</f>
        <v>0</v>
      </c>
      <c r="D20" s="11">
        <f t="shared" si="5"/>
        <v>2159.7469999999998</v>
      </c>
      <c r="E20" s="11">
        <f t="shared" si="5"/>
        <v>69834.267999999996</v>
      </c>
      <c r="F20" s="11">
        <f t="shared" si="5"/>
        <v>405.02499999999998</v>
      </c>
      <c r="G20" s="11">
        <f t="shared" si="5"/>
        <v>0</v>
      </c>
      <c r="H20" s="11">
        <f t="shared" si="5"/>
        <v>0</v>
      </c>
      <c r="I20" s="11">
        <f>SUM(J20:O20)</f>
        <v>106.51299999999999</v>
      </c>
      <c r="J20" s="11">
        <f t="shared" ref="J20:O20" si="6">SUM(J21:J22)</f>
        <v>0</v>
      </c>
      <c r="K20" s="11">
        <f t="shared" si="6"/>
        <v>3.2189999999999999</v>
      </c>
      <c r="L20" s="11">
        <f t="shared" si="6"/>
        <v>103.294</v>
      </c>
      <c r="M20" s="12">
        <f t="shared" si="6"/>
        <v>0</v>
      </c>
      <c r="N20" s="12">
        <f t="shared" si="6"/>
        <v>0</v>
      </c>
      <c r="O20" s="12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hidden="1" customHeight="1" outlineLevel="1" collapsed="1" x14ac:dyDescent="0.3">
      <c r="A21" s="24" t="s">
        <v>26</v>
      </c>
      <c r="B21" s="8">
        <f t="shared" si="2"/>
        <v>5755.5810000000001</v>
      </c>
      <c r="C21" s="9"/>
      <c r="D21" s="9"/>
      <c r="E21" s="10">
        <v>5755.5810000000001</v>
      </c>
      <c r="F21" s="9"/>
      <c r="G21" s="9"/>
      <c r="H21" s="9"/>
      <c r="I21" s="9">
        <f>SUM(J21:O21)</f>
        <v>0</v>
      </c>
      <c r="J21" s="9"/>
      <c r="K21" s="9"/>
      <c r="L21" s="9"/>
      <c r="M21" s="12"/>
      <c r="N21" s="12"/>
      <c r="O21" s="2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399999999999999" hidden="1" customHeight="1" outlineLevel="1" x14ac:dyDescent="0.3">
      <c r="A22" s="24" t="s">
        <v>27</v>
      </c>
      <c r="B22" s="8">
        <f t="shared" si="2"/>
        <v>66643.458999999988</v>
      </c>
      <c r="C22" s="10">
        <v>0</v>
      </c>
      <c r="D22" s="10">
        <v>2159.7469999999998</v>
      </c>
      <c r="E22" s="10">
        <v>64078.686999999998</v>
      </c>
      <c r="F22" s="10">
        <v>405.02499999999998</v>
      </c>
      <c r="G22" s="9"/>
      <c r="H22" s="9"/>
      <c r="I22" s="11">
        <f>SUM(J22:O22)</f>
        <v>106.51299999999999</v>
      </c>
      <c r="J22" s="10">
        <v>0</v>
      </c>
      <c r="K22" s="10">
        <v>3.2189999999999999</v>
      </c>
      <c r="L22" s="10">
        <v>103.294</v>
      </c>
      <c r="M22" s="12">
        <v>0</v>
      </c>
      <c r="N22" s="12"/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95" customHeight="1" collapsed="1" x14ac:dyDescent="0.3">
      <c r="A23" s="28" t="s">
        <v>28</v>
      </c>
      <c r="B23" s="29">
        <f>B9+B10+B11+B12+B13+B14+B15+B16+B17+B20</f>
        <v>269943.11299999995</v>
      </c>
      <c r="C23" s="12">
        <f t="shared" ref="C23:O23" si="7">SUM(C9:C20)</f>
        <v>0</v>
      </c>
      <c r="D23" s="12">
        <f t="shared" si="7"/>
        <v>10661.813999999998</v>
      </c>
      <c r="E23" s="12">
        <f t="shared" si="7"/>
        <v>278906.82</v>
      </c>
      <c r="F23" s="12">
        <f t="shared" si="7"/>
        <v>43889.946999999993</v>
      </c>
      <c r="G23" s="12">
        <f t="shared" si="7"/>
        <v>14286.607000000002</v>
      </c>
      <c r="H23" s="12">
        <f t="shared" si="7"/>
        <v>257.483</v>
      </c>
      <c r="I23" s="12">
        <f t="shared" si="7"/>
        <v>269.75299999999999</v>
      </c>
      <c r="J23" s="12">
        <f t="shared" si="7"/>
        <v>0</v>
      </c>
      <c r="K23" s="12">
        <f t="shared" si="7"/>
        <v>17.09</v>
      </c>
      <c r="L23" s="12">
        <f t="shared" si="7"/>
        <v>252.66300000000001</v>
      </c>
      <c r="M23" s="12">
        <f t="shared" si="7"/>
        <v>0</v>
      </c>
      <c r="N23" s="12">
        <f t="shared" si="7"/>
        <v>0</v>
      </c>
      <c r="O23" s="12">
        <f t="shared" si="7"/>
        <v>0</v>
      </c>
      <c r="P23" s="30"/>
      <c r="Q23" s="30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31"/>
      <c r="B24" s="32" t="b">
        <f>B23=[1]УП!$E$24/1000</f>
        <v>1</v>
      </c>
      <c r="C24" s="33"/>
      <c r="D24" s="34"/>
      <c r="E24" s="34"/>
      <c r="F24" s="34"/>
      <c r="G24" s="33"/>
      <c r="H24" s="3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35"/>
      <c r="B25" s="35"/>
      <c r="C25" s="35"/>
      <c r="D25" s="36"/>
      <c r="E25" s="37"/>
      <c r="F25" s="38"/>
      <c r="G25" s="3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35"/>
      <c r="B26" s="35"/>
      <c r="C26" s="35"/>
      <c r="D26" s="36"/>
      <c r="E26" s="37"/>
      <c r="F26" s="38"/>
      <c r="G26" s="39"/>
      <c r="H26" s="1"/>
      <c r="I26" s="4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35"/>
      <c r="B27" s="35"/>
      <c r="C27" s="35"/>
      <c r="D27" s="36"/>
      <c r="E27" s="37"/>
      <c r="F27" s="41"/>
      <c r="G27" s="3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42"/>
      <c r="B28" s="35"/>
      <c r="C28" s="42"/>
      <c r="D28" s="36"/>
      <c r="E28" s="43"/>
      <c r="F28" s="44"/>
      <c r="G28" s="3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45"/>
      <c r="B29" s="45"/>
      <c r="C29" s="45"/>
      <c r="D29" s="46"/>
      <c r="E29" s="37"/>
      <c r="F29" s="38"/>
      <c r="G29" s="3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45"/>
      <c r="B30" s="45"/>
      <c r="C30" s="45"/>
      <c r="D30" s="46"/>
      <c r="E30" s="37"/>
      <c r="F30" s="38"/>
      <c r="G30" s="3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45"/>
      <c r="B31" s="45"/>
      <c r="C31" s="45"/>
      <c r="D31" s="47"/>
      <c r="E31" s="48"/>
      <c r="F31" s="49"/>
      <c r="G31" s="3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45"/>
      <c r="B32" s="45"/>
      <c r="C32" s="45"/>
      <c r="D32" s="46"/>
      <c r="E32" s="37"/>
      <c r="F32" s="38"/>
      <c r="G32" s="3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50"/>
      <c r="B33" s="45"/>
      <c r="C33" s="50"/>
      <c r="D33" s="36"/>
      <c r="E33" s="37"/>
      <c r="F33" s="38"/>
      <c r="G33" s="3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42"/>
      <c r="B34" s="35"/>
      <c r="C34" s="42"/>
      <c r="D34" s="36"/>
      <c r="E34" s="37"/>
      <c r="F34" s="51"/>
      <c r="G34" s="39"/>
    </row>
    <row r="35" spans="1:26" ht="15.6" x14ac:dyDescent="0.3">
      <c r="A35" s="52"/>
      <c r="B35" s="53"/>
      <c r="C35" s="52"/>
      <c r="D35" s="47"/>
      <c r="E35" s="48"/>
      <c r="F35" s="54"/>
      <c r="G35" s="39"/>
    </row>
    <row r="36" spans="1:26" ht="15.6" x14ac:dyDescent="0.3">
      <c r="A36" s="42"/>
      <c r="B36" s="55"/>
      <c r="C36" s="42"/>
      <c r="D36" s="46"/>
      <c r="E36" s="56"/>
      <c r="F36" s="51"/>
      <c r="G36" s="39"/>
    </row>
    <row r="37" spans="1:26" ht="15.6" x14ac:dyDescent="0.3">
      <c r="A37" s="57"/>
      <c r="B37" s="58"/>
      <c r="C37" s="57"/>
      <c r="D37" s="46"/>
      <c r="E37" s="48"/>
      <c r="F37" s="41"/>
      <c r="G37" s="39"/>
    </row>
    <row r="38" spans="1:26" ht="15.6" x14ac:dyDescent="0.3">
      <c r="A38" s="59"/>
      <c r="B38" s="60"/>
      <c r="C38" s="61"/>
      <c r="D38" s="46"/>
      <c r="E38" s="37"/>
      <c r="F38" s="62"/>
      <c r="G38" s="39"/>
    </row>
    <row r="39" spans="1:26" ht="15.6" x14ac:dyDescent="0.3">
      <c r="A39" s="59"/>
      <c r="B39" s="60"/>
      <c r="C39" s="61"/>
      <c r="D39" s="63"/>
      <c r="E39" s="64"/>
      <c r="F39" s="65"/>
      <c r="G39" s="39"/>
    </row>
    <row r="40" spans="1:26" ht="15.6" x14ac:dyDescent="0.3">
      <c r="A40" s="42"/>
      <c r="B40" s="35"/>
      <c r="C40" s="42"/>
      <c r="D40" s="63"/>
      <c r="E40" s="64"/>
      <c r="F40" s="66"/>
      <c r="G40" s="39"/>
    </row>
    <row r="41" spans="1:26" ht="15.6" x14ac:dyDescent="0.3">
      <c r="A41" s="67"/>
      <c r="B41" s="35"/>
      <c r="C41" s="68"/>
      <c r="D41" s="63"/>
      <c r="E41" s="69"/>
      <c r="F41" s="70"/>
      <c r="G41" s="39"/>
    </row>
    <row r="42" spans="1:26" ht="15.6" x14ac:dyDescent="0.3">
      <c r="A42" s="71"/>
      <c r="B42" s="72"/>
      <c r="C42" s="71"/>
      <c r="D42" s="63"/>
      <c r="E42" s="73"/>
      <c r="F42" s="70"/>
      <c r="G42" s="39"/>
    </row>
    <row r="43" spans="1:26" ht="15.6" x14ac:dyDescent="0.3">
      <c r="A43" s="42"/>
      <c r="B43" s="55"/>
      <c r="C43" s="71"/>
      <c r="D43" s="68"/>
      <c r="E43" s="64"/>
      <c r="F43" s="74"/>
      <c r="G43" s="39"/>
    </row>
    <row r="44" spans="1:26" x14ac:dyDescent="0.3">
      <c r="A44" s="75"/>
      <c r="B44" s="75"/>
      <c r="C44" s="75"/>
      <c r="D44" s="75"/>
      <c r="E44" s="75"/>
      <c r="F44" s="76"/>
      <c r="G44" s="75"/>
    </row>
  </sheetData>
  <sheetProtection password="CD18" sheet="1" formatCells="0" formatColumns="0" formatRows="0" insertColumns="0" insertRows="0" insertHyperlinks="0" deleteColumns="0" deleteRows="0" sort="0" autoFilter="0" pivotTables="0"/>
  <mergeCells count="8">
    <mergeCell ref="A4:O4"/>
    <mergeCell ref="A5:O5"/>
    <mergeCell ref="A6:O6"/>
    <mergeCell ref="A7:A8"/>
    <mergeCell ref="B7:B8"/>
    <mergeCell ref="C7:H7"/>
    <mergeCell ref="I7:I8"/>
    <mergeCell ref="J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2017-06-16T09:33:08Z</dcterms:created>
  <dcterms:modified xsi:type="dcterms:W3CDTF">2017-06-16T09:38:09Z</dcterms:modified>
</cp:coreProperties>
</file>